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92.168.100.253\個人\佐藤\maintenance\1設備維持管理士\01_設備維持データ\2022年度\2022会告・ＨＰ\"/>
    </mc:Choice>
  </mc:AlternateContent>
  <xr:revisionPtr revIDLastSave="0" documentId="13_ncr:1_{11F8ACAE-0298-4ED2-9A3C-91A5A844001A}" xr6:coauthVersionLast="47" xr6:coauthVersionMax="47" xr10:uidLastSave="{00000000-0000-0000-0000-000000000000}"/>
  <bookViews>
    <workbookView xWindow="3555" yWindow="780" windowWidth="17580" windowHeight="14580"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 i="1" l="1"/>
  <c r="I52" i="1"/>
  <c r="E52" i="1"/>
  <c r="I51" i="1"/>
  <c r="E51" i="1"/>
  <c r="E50" i="1"/>
  <c r="E49" i="1"/>
  <c r="I47" i="1"/>
  <c r="G47" i="1"/>
  <c r="D47" i="1"/>
  <c r="N44" i="1"/>
  <c r="L35" i="1"/>
  <c r="L13" i="1"/>
  <c r="A85" i="1"/>
  <c r="A86" i="1"/>
  <c r="A84" i="1"/>
  <c r="A83" i="1"/>
  <c r="A82" i="1"/>
  <c r="A78" i="1"/>
  <c r="A79" i="1"/>
  <c r="A77" i="1"/>
  <c r="A76" i="1"/>
  <c r="A75" i="1"/>
  <c r="A71" i="1"/>
  <c r="A72" i="1"/>
  <c r="A70" i="1"/>
  <c r="A69" i="1"/>
  <c r="A68" i="1"/>
  <c r="A64" i="1"/>
  <c r="A65" i="1"/>
  <c r="A63" i="1"/>
  <c r="A62" i="1"/>
  <c r="A61" i="1"/>
  <c r="A59" i="1"/>
  <c r="A40" i="1"/>
  <c r="K27" i="1" s="1"/>
  <c r="A41" i="1"/>
  <c r="A42" i="1"/>
  <c r="A39" i="1"/>
  <c r="E55" i="1" l="1"/>
  <c r="E59" i="1"/>
  <c r="E58" i="1"/>
  <c r="E57" i="1"/>
</calcChain>
</file>

<file path=xl/sharedStrings.xml><?xml version="1.0" encoding="utf-8"?>
<sst xmlns="http://schemas.openxmlformats.org/spreadsheetml/2006/main" count="149" uniqueCount="108">
  <si>
    <t>科　目</t>
  </si>
  <si>
    <t>フリガナ</t>
  </si>
  <si>
    <t>性別</t>
  </si>
  <si>
    <t>写真</t>
  </si>
  <si>
    <t>生年月日</t>
  </si>
  <si>
    <t>所属部署</t>
  </si>
  <si>
    <t>担当者宛の場合</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</si>
  <si>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</si>
  <si>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</si>
  <si>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</si>
  <si>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</si>
  <si>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</si>
  <si>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</si>
  <si>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</si>
  <si>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</si>
  <si>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</si>
  <si>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</si>
  <si>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</si>
  <si>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</si>
  <si>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</si>
  <si>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氏名</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</si>
  <si>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</si>
  <si>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</si>
  <si>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</si>
  <si>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</si>
  <si>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</si>
  <si>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</si>
  <si>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現金書留</t>
    <rPh sb="0" eb="2">
      <t>ゲンキン</t>
    </rPh>
    <rPh sb="2" eb="4">
      <t>カキトメ</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</si>
  <si>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</si>
  <si>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</si>
  <si>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</si>
  <si>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</si>
  <si>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</si>
  <si>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</si>
  <si>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</si>
  <si>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</si>
  <si>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</si>
  <si>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</si>
  <si>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</si>
  <si>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</si>
  <si>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</si>
  <si>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</si>
  <si>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</si>
  <si>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</si>
  <si>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</si>
  <si>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</si>
  <si>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</si>
  <si>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</si>
  <si>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</si>
  <si>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</si>
  <si>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</si>
  <si>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</si>
  <si>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</si>
  <si>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</si>
  <si>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</si>
  <si>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</si>
  <si>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</si>
  <si>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</si>
  <si>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</si>
  <si>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</si>
  <si>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</si>
  <si>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</si>
  <si>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</si>
  <si>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</si>
  <si>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</si>
  <si>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</si>
  <si>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</si>
  <si>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</si>
  <si>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</si>
  <si>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</si>
  <si>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</si>
  <si>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</si>
  <si>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</si>
  <si>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</si>
  <si>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</si>
  <si>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</si>
  <si>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</si>
  <si>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</si>
  <si>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</si>
  <si>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</si>
  <si>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</si>
  <si>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</si>
  <si>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</si>
  <si>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</si>
  <si>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</si>
  <si>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</si>
  <si>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</si>
  <si>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</si>
  <si>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</si>
  <si>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</si>
  <si>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https://www.krp.co.jp/access/</t>
    <phoneticPr fontId="3"/>
  </si>
  <si>
    <t>勤務先住所等</t>
    <rPh sb="5" eb="6">
      <t>トウ</t>
    </rPh>
    <phoneticPr fontId="3"/>
  </si>
  <si>
    <t>自宅住所等
（任意）</t>
    <rPh sb="4" eb="5">
      <t>トウ</t>
    </rPh>
    <rPh sb="7" eb="9">
      <t>ニンイ</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</si>
  <si>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⑥テキストは宅配便等にて発送いたします。「担当者」宛ての場合は部署・担当者名を記載してください。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1" eb="173">
      <t>サクセイ</t>
    </rPh>
    <rPh sb="173" eb="174">
      <t>ヨウ</t>
    </rPh>
    <rPh sb="185" eb="186">
      <t>ホン</t>
    </rPh>
    <rPh sb="393" eb="395">
      <t>テンプ</t>
    </rPh>
    <rPh sb="397" eb="399">
      <t>ソウフ</t>
    </rPh>
    <rPh sb="420" eb="423">
      <t>フクスウメイ</t>
    </rPh>
    <rPh sb="423" eb="424">
      <t>ブン</t>
    </rPh>
    <rPh sb="430" eb="432">
      <t>バアイ</t>
    </rPh>
    <rPh sb="441" eb="443">
      <t>ソウシン</t>
    </rPh>
    <rPh sb="443" eb="444">
      <t>シャ</t>
    </rPh>
    <rPh sb="446" eb="448">
      <t>イッカツ</t>
    </rPh>
    <rPh sb="450" eb="452">
      <t>ソウフ</t>
    </rPh>
    <rPh sb="465" eb="468">
      <t>タクハイビン</t>
    </rPh>
    <rPh sb="468" eb="469">
      <t>トウ</t>
    </rPh>
    <rPh sb="471" eb="473">
      <t>ハッソウ</t>
    </rPh>
    <rPh sb="484" eb="485">
      <t>アテ</t>
    </rPh>
    <rPh sb="510" eb="511">
      <t>モウ</t>
    </rPh>
    <rPh sb="512" eb="513">
      <t>コ</t>
    </rPh>
    <rPh sb="515" eb="516">
      <t>マエ</t>
    </rPh>
    <rPh sb="518" eb="520">
      <t>カキ</t>
    </rPh>
    <rPh sb="521" eb="523">
      <t>チュウイ</t>
    </rPh>
    <rPh sb="523" eb="525">
      <t>ジコウ</t>
    </rPh>
    <rPh sb="527" eb="528">
      <t>カナラ</t>
    </rPh>
    <rPh sb="529" eb="531">
      <t>カクニン</t>
    </rPh>
    <rPh sb="537" eb="539">
      <t>フメイ</t>
    </rPh>
    <rPh sb="540" eb="541">
      <t>テン</t>
    </rPh>
    <rPh sb="546" eb="547">
      <t>ト</t>
    </rPh>
    <rPh sb="548" eb="549">
      <t>ア</t>
    </rPh>
    <phoneticPr fontId="3"/>
  </si>
  <si>
    <r>
      <t>テキスト・</t>
    </r>
    <r>
      <rPr>
        <b/>
        <sz val="11"/>
        <rFont val="ＭＳ Ｐゴシック"/>
        <family val="3"/>
        <charset val="128"/>
      </rPr>
      <t>資格証明証　送付先</t>
    </r>
    <rPh sb="5" eb="7">
      <t>シカク</t>
    </rPh>
    <rPh sb="7" eb="9">
      <t>ショウメイ</t>
    </rPh>
    <rPh sb="9" eb="10">
      <t>ショウ</t>
    </rPh>
    <phoneticPr fontId="3"/>
  </si>
  <si>
    <r>
      <t>2022年度 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phoneticPr fontId="3"/>
  </si>
  <si>
    <t>2023年2月17日（金） 10:00～16：30</t>
    <rPh sb="4" eb="5">
      <t>ネン</t>
    </rPh>
    <rPh sb="6" eb="7">
      <t>ガツ</t>
    </rPh>
    <rPh sb="9" eb="10">
      <t>ニチ</t>
    </rPh>
    <rPh sb="11" eb="12">
      <t>キン</t>
    </rPh>
    <phoneticPr fontId="3"/>
  </si>
  <si>
    <t>2023年2月20日（月） 10:00～16：30</t>
    <rPh sb="4" eb="5">
      <t>ネン</t>
    </rPh>
    <rPh sb="6" eb="7">
      <t>ガツ</t>
    </rPh>
    <rPh sb="9" eb="10">
      <t>ニチ</t>
    </rPh>
    <rPh sb="11" eb="12">
      <t>ゲツ</t>
    </rPh>
    <phoneticPr fontId="3"/>
  </si>
  <si>
    <t>2023年1月20日（金） 10:00～16：30</t>
    <rPh sb="4" eb="5">
      <t>ネン</t>
    </rPh>
    <rPh sb="6" eb="7">
      <t>ガツ</t>
    </rPh>
    <rPh sb="9" eb="10">
      <t>ニチ</t>
    </rPh>
    <rPh sb="11" eb="12">
      <t>キン</t>
    </rPh>
    <phoneticPr fontId="3"/>
  </si>
  <si>
    <t>2023年1月12日（木） 10:00～16：30</t>
    <rPh sb="4" eb="5">
      <t>ネン</t>
    </rPh>
    <rPh sb="6" eb="7">
      <t>ガツ</t>
    </rPh>
    <rPh sb="9" eb="10">
      <t>ニチ</t>
    </rPh>
    <rPh sb="11" eb="12">
      <t>モク</t>
    </rPh>
    <phoneticPr fontId="3"/>
  </si>
  <si>
    <t>2023年1月19日（木） 10:00～16：30</t>
    <rPh sb="4" eb="5">
      <t>ネン</t>
    </rPh>
    <rPh sb="6" eb="7">
      <t>ガツ</t>
    </rPh>
    <rPh sb="9" eb="10">
      <t>ニチ</t>
    </rPh>
    <rPh sb="11" eb="12">
      <t>モク</t>
    </rPh>
    <phoneticPr fontId="3"/>
  </si>
  <si>
    <t>日本教育会館 7階中会議室</t>
    <rPh sb="0" eb="2">
      <t>ニホン</t>
    </rPh>
    <rPh sb="2" eb="6">
      <t>キョウイクカイカン</t>
    </rPh>
    <rPh sb="8" eb="9">
      <t>カイ</t>
    </rPh>
    <rPh sb="9" eb="10">
      <t>ナカ</t>
    </rPh>
    <rPh sb="10" eb="13">
      <t>カイギシツ</t>
    </rPh>
    <phoneticPr fontId="3"/>
  </si>
  <si>
    <t>京都リサーチパーク 東地区1号館4階「サイエンスホール」</t>
    <rPh sb="0" eb="2">
      <t>キョウト</t>
    </rPh>
    <rPh sb="10" eb="11">
      <t>ヒガシ</t>
    </rPh>
    <rPh sb="11" eb="13">
      <t>チク</t>
    </rPh>
    <rPh sb="14" eb="16">
      <t>ゴウカン</t>
    </rPh>
    <rPh sb="17" eb="18">
      <t>カイ</t>
    </rPh>
    <phoneticPr fontId="3"/>
  </si>
  <si>
    <t>日本教育会館 8階第2会議室</t>
    <rPh sb="0" eb="2">
      <t>ニホン</t>
    </rPh>
    <rPh sb="2" eb="6">
      <t>キョウイクカイカン</t>
    </rPh>
    <rPh sb="8" eb="9">
      <t>カイ</t>
    </rPh>
    <rPh sb="9" eb="10">
      <t>ダイ</t>
    </rPh>
    <rPh sb="11" eb="14">
      <t>カイギシツ</t>
    </rPh>
    <phoneticPr fontId="3"/>
  </si>
  <si>
    <t>京都市下京区中堂寺南町134</t>
    <phoneticPr fontId="3"/>
  </si>
  <si>
    <t>東京都千代田区一ツ橋2-6-2</t>
    <phoneticPr fontId="3"/>
  </si>
  <si>
    <t>https://www.jec.or.jp/access.html</t>
    <phoneticPr fontId="3"/>
  </si>
  <si>
    <t>https://www.jec.or.jp/access.html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</si>
</sst>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4"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79">
    <xf numFmtId="0" fontId="0" fillId="0" borderId="0" xfId="0">
      <alignment vertical="center"/>
    </xf>
    <xf numFmtId="0" fontId="0" fillId="0" borderId="0" xfId="0" applyFont="1">
      <alignment vertical="center"/>
    </xf>
    <xf numFmtId="0" fontId="18" fillId="0" borderId="0" xfId="0" applyFont="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2" xfId="0" applyFont="1" applyBorder="1">
      <alignment vertical="center"/>
    </xf>
    <xf numFmtId="0" fontId="0" fillId="0" borderId="3"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pplyProtection="1">
      <alignment vertical="center" shrinkToFit="1"/>
      <protection locked="0"/>
    </xf>
    <xf numFmtId="0" fontId="0" fillId="0" borderId="0" xfId="0" applyFont="1" applyBorder="1">
      <alignment vertical="center"/>
    </xf>
    <xf numFmtId="0" fontId="0" fillId="0" borderId="6" xfId="0" applyFont="1" applyFill="1" applyBorder="1" applyAlignment="1">
      <alignment vertical="center" shrinkToFit="1"/>
    </xf>
    <xf numFmtId="0" fontId="0" fillId="0" borderId="1"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2"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lignment vertical="center"/>
    </xf>
    <xf numFmtId="0" fontId="0" fillId="0" borderId="9" xfId="0" applyFont="1" applyBorder="1" applyAlignment="1">
      <alignment vertical="center" wrapText="1"/>
    </xf>
    <xf numFmtId="0" fontId="17" fillId="0" borderId="0" xfId="0" applyFont="1" applyBorder="1" applyAlignment="1">
      <alignment vertical="center" wrapText="1"/>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9" fillId="2" borderId="2" xfId="0" applyFont="1" applyFill="1" applyBorder="1" applyAlignment="1">
      <alignment horizontal="center" vertical="center" wrapText="1"/>
    </xf>
    <xf numFmtId="0" fontId="0" fillId="0" borderId="10" xfId="0" applyFont="1" applyBorder="1" applyAlignment="1" applyProtection="1">
      <alignment vertical="center" wrapText="1"/>
      <protection locked="0"/>
    </xf>
    <xf numFmtId="0" fontId="20" fillId="0" borderId="0" xfId="0" applyFont="1" applyProtection="1">
      <alignment vertical="center"/>
    </xf>
    <xf numFmtId="0" fontId="0" fillId="0" borderId="0" xfId="0" applyFont="1" applyProtection="1">
      <alignment vertical="center"/>
    </xf>
    <xf numFmtId="0" fontId="17" fillId="3" borderId="2" xfId="0" applyFont="1" applyFill="1" applyBorder="1" applyAlignment="1" applyProtection="1">
      <alignment horizontal="center" vertical="center"/>
    </xf>
    <xf numFmtId="0" fontId="0" fillId="0" borderId="2" xfId="0" applyFont="1" applyBorder="1" applyProtection="1">
      <alignment vertical="center"/>
    </xf>
    <xf numFmtId="0" fontId="0" fillId="0" borderId="0" xfId="0" applyFont="1" applyBorder="1" applyProtection="1">
      <alignment vertical="center"/>
    </xf>
    <xf numFmtId="0" fontId="17" fillId="3" borderId="2" xfId="0" applyFont="1" applyFill="1" applyBorder="1" applyAlignment="1" applyProtection="1">
      <alignment horizontal="center" vertical="center" wrapText="1"/>
    </xf>
    <xf numFmtId="0" fontId="20" fillId="0" borderId="0" xfId="0" applyFont="1" applyBorder="1" applyProtection="1">
      <alignment vertical="center"/>
    </xf>
    <xf numFmtId="0" fontId="0" fillId="0" borderId="2" xfId="0" applyFont="1" applyFill="1" applyBorder="1" applyProtection="1">
      <alignment vertical="center"/>
    </xf>
    <xf numFmtId="38" fontId="15" fillId="0" borderId="2" xfId="2" applyFont="1" applyBorder="1" applyProtection="1">
      <alignment vertical="center"/>
    </xf>
    <xf numFmtId="0" fontId="17" fillId="0"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xf>
    <xf numFmtId="0" fontId="17" fillId="0" borderId="11" xfId="0" applyFont="1" applyBorder="1" applyAlignment="1">
      <alignment vertical="center" wrapText="1"/>
    </xf>
    <xf numFmtId="0" fontId="17" fillId="0" borderId="12" xfId="0" applyFont="1" applyFill="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Font="1"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0" borderId="0" xfId="0" applyFont="1" applyAlignment="1">
      <alignment horizontal="center" vertical="center"/>
    </xf>
    <xf numFmtId="0" fontId="0" fillId="0" borderId="2" xfId="0" applyFont="1" applyFill="1" applyBorder="1" applyAlignment="1" applyProtection="1">
      <alignment horizontal="center" vertical="center" shrinkToFit="1"/>
      <protection locked="0"/>
    </xf>
    <xf numFmtId="0" fontId="23" fillId="0" borderId="0" xfId="0" applyFont="1" applyAlignment="1">
      <alignment horizontal="center" vertical="top"/>
    </xf>
    <xf numFmtId="177" fontId="0" fillId="0" borderId="2" xfId="0" applyNumberFormat="1" applyBorder="1" applyAlignment="1">
      <alignment vertical="center" shrinkToFit="1"/>
    </xf>
    <xf numFmtId="0" fontId="24" fillId="0" borderId="2" xfId="0" applyFont="1" applyBorder="1" applyAlignment="1">
      <alignment vertical="center" shrinkToFit="1"/>
    </xf>
    <xf numFmtId="0" fontId="0" fillId="0" borderId="2" xfId="0" applyBorder="1" applyAlignment="1">
      <alignment vertical="center" shrinkToFit="1"/>
    </xf>
    <xf numFmtId="0" fontId="33" fillId="0" borderId="0" xfId="0" applyFont="1">
      <alignment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1"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17" fillId="2" borderId="2"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Font="1" applyBorder="1" applyAlignment="1">
      <alignment horizontal="left" vertical="center"/>
    </xf>
    <xf numFmtId="0" fontId="0" fillId="0" borderId="2" xfId="0" applyFont="1" applyBorder="1" applyAlignment="1">
      <alignment horizontal="left" vertical="center" shrinkToFit="1"/>
    </xf>
    <xf numFmtId="0" fontId="16" fillId="0" borderId="2" xfId="1" applyFont="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Border="1" applyAlignment="1">
      <alignment horizontal="center" vertical="center"/>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2" xfId="0" applyFont="1" applyBorder="1" applyAlignment="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0" fillId="0" borderId="2"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6"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shrinkToFit="1"/>
    </xf>
    <xf numFmtId="0" fontId="16" fillId="0" borderId="13"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0" fillId="0" borderId="3" xfId="0" applyFont="1" applyBorder="1" applyAlignment="1">
      <alignment vertical="center" wrapText="1"/>
    </xf>
    <xf numFmtId="0" fontId="0" fillId="0" borderId="17" xfId="0" applyFont="1" applyBorder="1" applyAlignment="1">
      <alignment vertical="center" wrapTex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Font="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30" fillId="0" borderId="0" xfId="0" applyFont="1" applyAlignment="1">
      <alignment horizontal="left" vertical="top" wrapText="1"/>
    </xf>
    <xf numFmtId="0" fontId="0" fillId="0" borderId="0" xfId="0" applyFont="1" applyAlignment="1">
      <alignment horizontal="left" vertical="top"/>
    </xf>
    <xf numFmtId="0" fontId="17" fillId="0" borderId="2"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9" fillId="0" borderId="2" xfId="0" applyFont="1" applyFill="1" applyBorder="1" applyAlignment="1">
      <alignment horizontal="center" vertical="center" wrapText="1"/>
    </xf>
    <xf numFmtId="0" fontId="31" fillId="0" borderId="2"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29" fillId="0" borderId="15" xfId="0" applyFont="1" applyBorder="1" applyAlignment="1" applyProtection="1">
      <alignment vertical="center" shrinkToFit="1"/>
      <protection locked="0"/>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9"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pplyProtection="1">
      <alignment vertical="center" shrinkToFit="1"/>
      <protection locked="0"/>
    </xf>
    <xf numFmtId="0" fontId="0" fillId="0" borderId="13" xfId="0" applyFont="1" applyBorder="1" applyAlignment="1" applyProtection="1">
      <alignment vertical="center" shrinkToFit="1"/>
      <protection locked="0"/>
    </xf>
    <xf numFmtId="0" fontId="17" fillId="0" borderId="13" xfId="0" applyFont="1" applyFill="1" applyBorder="1" applyAlignment="1">
      <alignment horizontal="center" vertical="center" wrapText="1"/>
    </xf>
    <xf numFmtId="0" fontId="0" fillId="0" borderId="17"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1"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0" fillId="0" borderId="5" xfId="0" applyFont="1" applyBorder="1" applyAlignment="1" applyProtection="1">
      <alignment vertical="center" wrapText="1"/>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1"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0" xfId="0" applyFont="1" applyBorder="1" applyAlignment="1" applyProtection="1">
      <alignment vertical="center" shrinkToFit="1"/>
      <protection locked="0"/>
    </xf>
    <xf numFmtId="0" fontId="0" fillId="0" borderId="30" xfId="0" applyFont="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16" fillId="0" borderId="13" xfId="1" applyBorder="1" applyAlignment="1" applyProtection="1">
      <alignment vertical="center" shrinkToFit="1"/>
      <protection locked="0"/>
    </xf>
    <xf numFmtId="0" fontId="0" fillId="0" borderId="13" xfId="0" applyFont="1" applyBorder="1" applyAlignment="1">
      <alignment horizontal="center" vertical="center" shrinkToFit="1"/>
    </xf>
    <xf numFmtId="0" fontId="0" fillId="0" borderId="6" xfId="0" applyFont="1" applyBorder="1" applyAlignment="1">
      <alignment horizontal="center" vertical="center" shrinkToFit="1"/>
    </xf>
    <xf numFmtId="0" fontId="22" fillId="0" borderId="0" xfId="0" applyFont="1" applyAlignment="1">
      <alignment horizontal="center" vertical="center"/>
    </xf>
    <xf numFmtId="0" fontId="0" fillId="0" borderId="2" xfId="0" applyFont="1" applyBorder="1" applyAlignment="1">
      <alignment horizontal="center" vertical="center" wrapText="1"/>
    </xf>
    <xf numFmtId="0" fontId="0" fillId="0" borderId="17"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 xfId="0" applyFont="1" applyBorder="1" applyAlignment="1">
      <alignment vertical="center" shrinkToFit="1"/>
    </xf>
    <xf numFmtId="0" fontId="0" fillId="0" borderId="13" xfId="0" applyFont="1" applyBorder="1" applyAlignment="1">
      <alignment vertical="center" shrinkToFit="1"/>
    </xf>
    <xf numFmtId="0" fontId="0" fillId="0" borderId="6" xfId="0" applyFont="1" applyBorder="1" applyAlignment="1">
      <alignment vertical="center" shrinkToFi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13">
    <dxf>
      <fill>
        <patternFill>
          <bgColor rgb="FFFFFFCC"/>
        </patternFill>
      </fill>
    </dxf>
    <dxf>
      <fill>
        <patternFill>
          <bgColor rgb="FFFFFFCC"/>
        </patternFill>
      </fill>
    </dxf>
    <dxf>
      <fill>
        <patternFill>
          <bgColor theme="1"/>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FF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60</xdr:row>
      <xdr:rowOff>19048</xdr:rowOff>
    </xdr:from>
    <xdr:to>
      <xdr:col>13</xdr:col>
      <xdr:colOff>981075</xdr:colOff>
      <xdr:row>99</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60</xdr:row>
      <xdr:rowOff>19048</xdr:rowOff>
    </xdr:from>
    <xdr:to>
      <xdr:col>13</xdr:col>
      <xdr:colOff>981075</xdr:colOff>
      <xdr:row>99</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2022</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rgbClr val="0070C0"/>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a:t>
          </a:r>
          <a:r>
            <a:rPr lang="ja-JP" altLang="ja-JP" sz="1100">
              <a:solidFill>
                <a:schemeClr val="dk1"/>
              </a:solidFill>
              <a:effectLst/>
              <a:latin typeface="+mn-lt"/>
              <a:ea typeface="+mn-ea"/>
              <a:cs typeface="+mn-cs"/>
            </a:rPr>
            <a:t>申込締切日と同じです。</a:t>
          </a:r>
          <a:r>
            <a:rPr lang="ja-JP" altLang="en-US" sz="1100">
              <a:solidFill>
                <a:schemeClr val="dk1"/>
              </a:solidFill>
              <a:effectLst/>
              <a:latin typeface="+mn-lt"/>
              <a:ea typeface="+mn-ea"/>
              <a:cs typeface="+mn-cs"/>
            </a:rPr>
            <a:t>下記</a:t>
          </a:r>
          <a:r>
            <a:rPr lang="ja-JP" altLang="ja-JP" sz="1100">
              <a:solidFill>
                <a:schemeClr val="dk1"/>
              </a:solidFill>
              <a:effectLst/>
              <a:latin typeface="+mn-lt"/>
              <a:ea typeface="+mn-ea"/>
              <a:cs typeface="+mn-cs"/>
            </a:rPr>
            <a:t>期日を過ぎる場合はご連絡ください。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「回転機」「電気設備」「計装設備」・・・</a:t>
          </a:r>
          <a:r>
            <a:rPr lang="en-US" altLang="ja-JP" sz="1100">
              <a:solidFill>
                <a:schemeClr val="dk1"/>
              </a:solidFill>
              <a:effectLst/>
              <a:latin typeface="+mn-lt"/>
              <a:ea typeface="+mn-ea"/>
              <a:cs typeface="+mn-cs"/>
            </a:rPr>
            <a:t>2022</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「配管・設備」・・・</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日（木）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：印刷のうえ（モノクロ可）受付へご持参ください。モバイル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r>
            <a:rPr lang="ja-JP" altLang="en-US" sz="1100" b="1">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「配管・設備」は上巻、「回転機」、「電気設備」は下巻、</a:t>
          </a:r>
          <a:r>
            <a:rPr lang="ja-JP" altLang="ja-JP" sz="1100" b="0">
              <a:solidFill>
                <a:sysClr val="windowText" lastClr="000000"/>
              </a:solidFill>
              <a:effectLst/>
              <a:latin typeface="+mn-lt"/>
              <a:ea typeface="+mn-ea"/>
              <a:cs typeface="+mn-cs"/>
            </a:rPr>
            <a:t>「計装設備」は上下巻、</a:t>
          </a:r>
          <a:r>
            <a:rPr lang="ja-JP" altLang="en-US" sz="1100" b="0">
              <a:solidFill>
                <a:sysClr val="windowText" lastClr="000000"/>
              </a:solidFill>
              <a:effectLst/>
              <a:latin typeface="+mn-lt"/>
              <a:ea typeface="+mn-ea"/>
              <a:cs typeface="+mn-cs"/>
            </a:rPr>
            <a:t>をご持参ください。</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p>
        <a:p>
          <a:r>
            <a:rPr kumimoji="1" lang="en-US" altLang="ja-JP" sz="1100" b="1">
              <a:solidFill>
                <a:srgbClr val="FF0000"/>
              </a:solidFill>
              <a:effectLst/>
              <a:latin typeface="+mn-lt"/>
              <a:ea typeface="+mn-ea"/>
              <a:cs typeface="+mn-cs"/>
            </a:rPr>
            <a:t>1.  </a:t>
          </a:r>
          <a:r>
            <a:rPr kumimoji="1" lang="ja-JP" altLang="ja-JP" sz="1100" b="1">
              <a:solidFill>
                <a:srgbClr val="FF0000"/>
              </a:solidFill>
              <a:effectLst/>
              <a:latin typeface="+mn-lt"/>
              <a:ea typeface="+mn-ea"/>
              <a:cs typeface="+mn-cs"/>
            </a:rPr>
            <a:t>新型コロナ</a:t>
          </a:r>
          <a:r>
            <a:rPr kumimoji="1" lang="ja-JP" altLang="en-US" sz="1100" b="1">
              <a:solidFill>
                <a:srgbClr val="FF0000"/>
              </a:solidFill>
              <a:effectLst/>
              <a:latin typeface="+mn-lt"/>
              <a:ea typeface="+mn-ea"/>
              <a:cs typeface="+mn-cs"/>
            </a:rPr>
            <a:t>ウイルス</a:t>
          </a:r>
          <a:r>
            <a:rPr kumimoji="1" lang="ja-JP" altLang="ja-JP" sz="1100" b="1">
              <a:solidFill>
                <a:srgbClr val="FF0000"/>
              </a:solidFill>
              <a:effectLst/>
              <a:latin typeface="+mn-lt"/>
              <a:ea typeface="+mn-ea"/>
              <a:cs typeface="+mn-cs"/>
            </a:rPr>
            <a:t>の</a:t>
          </a:r>
          <a:r>
            <a:rPr kumimoji="1" lang="ja-JP" altLang="en-US" sz="1100" b="1">
              <a:solidFill>
                <a:srgbClr val="FF0000"/>
              </a:solidFill>
              <a:effectLst/>
              <a:latin typeface="+mn-lt"/>
              <a:ea typeface="+mn-ea"/>
              <a:cs typeface="+mn-cs"/>
            </a:rPr>
            <a:t>感染</a:t>
          </a:r>
          <a:r>
            <a:rPr kumimoji="1" lang="ja-JP" altLang="ja-JP" sz="1100" b="1">
              <a:solidFill>
                <a:srgbClr val="FF0000"/>
              </a:solidFill>
              <a:effectLst/>
              <a:latin typeface="+mn-lt"/>
              <a:ea typeface="+mn-ea"/>
              <a:cs typeface="+mn-cs"/>
            </a:rPr>
            <a:t>状況等により、オンライン</a:t>
          </a:r>
          <a:r>
            <a:rPr kumimoji="1" lang="ja-JP" altLang="en-US" sz="1100" b="1">
              <a:solidFill>
                <a:srgbClr val="FF0000"/>
              </a:solidFill>
              <a:effectLst/>
              <a:latin typeface="+mn-lt"/>
              <a:ea typeface="+mn-ea"/>
              <a:cs typeface="+mn-cs"/>
            </a:rPr>
            <a:t>開催</a:t>
          </a:r>
          <a:r>
            <a:rPr kumimoji="1" lang="ja-JP" altLang="ja-JP" sz="1100" b="1">
              <a:solidFill>
                <a:srgbClr val="FF0000"/>
              </a:solidFill>
              <a:effectLst/>
              <a:latin typeface="+mn-lt"/>
              <a:ea typeface="+mn-ea"/>
              <a:cs typeface="+mn-cs"/>
            </a:rPr>
            <a:t>に変更となる場合がございます。</a:t>
          </a:r>
          <a:endParaRPr kumimoji="1" lang="en-US" altLang="ja-JP" sz="1100" b="1">
            <a:solidFill>
              <a:srgbClr val="FF0000"/>
            </a:solidFill>
          </a:endParaRPr>
        </a:p>
        <a:p>
          <a:r>
            <a:rPr kumimoji="1" lang="en-US" altLang="ja-JP" sz="1100" b="1"/>
            <a:t>2.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3.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日以降に簡易書留にて発送を予定しております。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kiyu-gakkai.or.jp/jp/other/corp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Zeros="0" tabSelected="1" view="pageBreakPreview" topLeftCell="D1" zoomScaleNormal="100" zoomScaleSheetLayoutView="100" workbookViewId="0">
      <selection activeCell="D4" sqref="D4:N4"/>
    </sheetView>
  </sheetViews>
  <sheetFormatPr defaultColWidth="9" defaultRowHeight="13.5" x14ac:dyDescent="0.15"/>
  <cols>
    <col min="1" max="1" width="6" style="23" hidden="1" customWidth="1"/>
    <col min="2" max="2" width="68.5" style="24" hidden="1" customWidth="1"/>
    <col min="3" max="3" width="9" style="24" hidden="1" customWidth="1"/>
    <col min="4" max="4" width="16.75" style="1" customWidth="1"/>
    <col min="5" max="5" width="5.5" style="1" bestFit="1" customWidth="1"/>
    <col min="6" max="6" width="12" style="1" customWidth="1"/>
    <col min="7" max="7" width="3.125" style="1" bestFit="1" customWidth="1"/>
    <col min="8" max="8" width="9" style="1" customWidth="1"/>
    <col min="9" max="9" width="5.5" style="1" bestFit="1" customWidth="1"/>
    <col min="10" max="10" width="10.625" style="1" customWidth="1"/>
    <col min="11" max="11" width="4.75" style="1" bestFit="1" customWidth="1"/>
    <col min="12" max="12" width="5.75" style="1" customWidth="1"/>
    <col min="13" max="13" width="5.5" style="1" bestFit="1" customWidth="1"/>
    <col min="14" max="14" width="13.25" style="1" customWidth="1"/>
    <col min="15" max="16384" width="9" style="1"/>
  </cols>
  <sheetData>
    <row r="1" spans="2:14" ht="6" customHeight="1" x14ac:dyDescent="0.15"/>
    <row r="2" spans="2:14" ht="24" x14ac:dyDescent="0.15">
      <c r="D2" s="167" t="s">
        <v>95</v>
      </c>
      <c r="E2" s="167"/>
      <c r="F2" s="167"/>
      <c r="G2" s="167"/>
      <c r="H2" s="167"/>
      <c r="I2" s="167"/>
      <c r="J2" s="167"/>
      <c r="K2" s="167"/>
      <c r="L2" s="167"/>
      <c r="M2" s="167"/>
      <c r="N2" s="37"/>
    </row>
    <row r="3" spans="2:14" ht="8.25" customHeight="1" x14ac:dyDescent="0.15">
      <c r="D3" s="45"/>
      <c r="E3" s="45"/>
      <c r="F3" s="45"/>
      <c r="G3" s="45"/>
      <c r="H3" s="45"/>
      <c r="I3" s="45"/>
      <c r="J3" s="45"/>
      <c r="K3" s="45"/>
      <c r="L3" s="45"/>
      <c r="M3" s="45"/>
      <c r="N3" s="2" t="s">
        <v>60</v>
      </c>
    </row>
    <row r="4" spans="2:14" ht="193.5" customHeight="1" x14ac:dyDescent="0.15">
      <c r="D4" s="111" t="s">
        <v>93</v>
      </c>
      <c r="E4" s="112"/>
      <c r="F4" s="112"/>
      <c r="G4" s="112"/>
      <c r="H4" s="112"/>
      <c r="I4" s="112"/>
      <c r="J4" s="112"/>
      <c r="K4" s="112"/>
      <c r="L4" s="112"/>
      <c r="M4" s="112"/>
      <c r="N4" s="112"/>
    </row>
    <row r="5" spans="2:14" ht="5.25" customHeight="1" x14ac:dyDescent="0.15">
      <c r="B5" s="25" t="s">
        <v>45</v>
      </c>
      <c r="D5" s="177"/>
      <c r="E5" s="177"/>
      <c r="F5" s="177"/>
      <c r="G5" s="177"/>
      <c r="H5" s="177"/>
      <c r="I5" s="177"/>
      <c r="J5" s="177"/>
      <c r="K5" s="177"/>
      <c r="L5" s="177"/>
      <c r="M5" s="177"/>
      <c r="N5" s="177"/>
    </row>
    <row r="6" spans="2:14" ht="16.5" customHeight="1" x14ac:dyDescent="0.15">
      <c r="B6" s="26" t="s">
        <v>42</v>
      </c>
      <c r="D6" s="113" t="s">
        <v>35</v>
      </c>
      <c r="E6" s="113"/>
      <c r="F6" s="113"/>
      <c r="G6" s="113" t="s">
        <v>37</v>
      </c>
      <c r="H6" s="113"/>
      <c r="I6" s="113" t="s">
        <v>87</v>
      </c>
      <c r="J6" s="113"/>
      <c r="K6" s="113"/>
      <c r="L6" s="113"/>
      <c r="M6" s="113"/>
      <c r="N6" s="43" t="s">
        <v>3</v>
      </c>
    </row>
    <row r="7" spans="2:14" ht="27" customHeight="1" x14ac:dyDescent="0.15">
      <c r="B7" s="26" t="s">
        <v>55</v>
      </c>
      <c r="D7" s="120" t="s">
        <v>42</v>
      </c>
      <c r="E7" s="120"/>
      <c r="F7" s="120"/>
      <c r="G7" s="120" t="s">
        <v>42</v>
      </c>
      <c r="H7" s="120"/>
      <c r="I7" s="128"/>
      <c r="J7" s="128"/>
      <c r="K7" s="128"/>
      <c r="L7" s="128"/>
      <c r="M7" s="129"/>
      <c r="N7" s="116" t="s">
        <v>63</v>
      </c>
    </row>
    <row r="8" spans="2:14" ht="6.2" customHeight="1" x14ac:dyDescent="0.15">
      <c r="B8" s="26" t="s">
        <v>57</v>
      </c>
      <c r="D8" s="175"/>
      <c r="E8" s="175"/>
      <c r="F8" s="175"/>
      <c r="G8" s="175"/>
      <c r="H8" s="175"/>
      <c r="I8" s="175"/>
      <c r="J8" s="175"/>
      <c r="K8" s="175"/>
      <c r="L8" s="175"/>
      <c r="M8" s="176"/>
      <c r="N8" s="117"/>
    </row>
    <row r="9" spans="2:14" ht="13.5" customHeight="1" x14ac:dyDescent="0.15">
      <c r="B9" s="26" t="s">
        <v>56</v>
      </c>
      <c r="D9" s="119" t="s">
        <v>85</v>
      </c>
      <c r="E9" s="125" t="s">
        <v>0</v>
      </c>
      <c r="F9" s="126"/>
      <c r="G9" s="126"/>
      <c r="H9" s="127"/>
      <c r="I9" s="170" t="s">
        <v>88</v>
      </c>
      <c r="J9" s="170"/>
      <c r="K9" s="170"/>
      <c r="L9" s="170"/>
      <c r="M9" s="171"/>
      <c r="N9" s="117"/>
    </row>
    <row r="10" spans="2:14" ht="15.6" customHeight="1" x14ac:dyDescent="0.15">
      <c r="B10" s="26" t="s">
        <v>58</v>
      </c>
      <c r="D10" s="119"/>
      <c r="E10" s="121" t="str">
        <f>D7</f>
        <v>選択してください</v>
      </c>
      <c r="F10" s="122"/>
      <c r="G10" s="122"/>
      <c r="H10" s="123"/>
      <c r="I10" s="118"/>
      <c r="J10" s="118"/>
      <c r="K10" s="118"/>
      <c r="L10" s="118"/>
      <c r="M10" s="124"/>
      <c r="N10" s="117"/>
    </row>
    <row r="11" spans="2:14" ht="15.6" customHeight="1" x14ac:dyDescent="0.15">
      <c r="B11" s="26"/>
      <c r="D11" s="43" t="s">
        <v>1</v>
      </c>
      <c r="E11" s="140" t="s">
        <v>14</v>
      </c>
      <c r="F11" s="130"/>
      <c r="G11" s="131"/>
      <c r="H11" s="132"/>
      <c r="I11" s="114" t="s">
        <v>15</v>
      </c>
      <c r="J11" s="130"/>
      <c r="K11" s="131"/>
      <c r="L11" s="132"/>
      <c r="M11" s="42" t="s">
        <v>2</v>
      </c>
      <c r="N11" s="117"/>
    </row>
    <row r="12" spans="2:14" ht="28.5" customHeight="1" x14ac:dyDescent="0.15">
      <c r="B12" s="27"/>
      <c r="D12" s="32" t="s">
        <v>7</v>
      </c>
      <c r="E12" s="141"/>
      <c r="F12" s="133"/>
      <c r="G12" s="133"/>
      <c r="H12" s="133"/>
      <c r="I12" s="115"/>
      <c r="J12" s="133"/>
      <c r="K12" s="133"/>
      <c r="L12" s="133"/>
      <c r="M12" s="3" t="s">
        <v>36</v>
      </c>
      <c r="N12" s="118"/>
    </row>
    <row r="13" spans="2:14" x14ac:dyDescent="0.15">
      <c r="B13" s="25" t="s">
        <v>39</v>
      </c>
      <c r="D13" s="43" t="s">
        <v>4</v>
      </c>
      <c r="E13" s="39" t="s">
        <v>64</v>
      </c>
      <c r="F13" s="4"/>
      <c r="G13" s="39" t="s">
        <v>65</v>
      </c>
      <c r="H13" s="4"/>
      <c r="I13" s="39" t="s">
        <v>16</v>
      </c>
      <c r="J13" s="4"/>
      <c r="K13" s="39" t="s">
        <v>17</v>
      </c>
      <c r="L13" s="5" t="e">
        <f ca="1">DATEDIF((DATE(F13,H13,J13)),TODAY(),"Y")</f>
        <v>#NUM!</v>
      </c>
      <c r="M13" s="39" t="s">
        <v>18</v>
      </c>
      <c r="N13" s="134"/>
    </row>
    <row r="14" spans="2:14" x14ac:dyDescent="0.15">
      <c r="B14" s="26" t="s">
        <v>42</v>
      </c>
      <c r="D14" s="44" t="s">
        <v>12</v>
      </c>
      <c r="E14" s="139"/>
      <c r="F14" s="139"/>
      <c r="G14" s="139"/>
      <c r="H14" s="139"/>
      <c r="I14" s="139"/>
      <c r="J14" s="139"/>
      <c r="K14" s="139"/>
      <c r="L14" s="139"/>
      <c r="M14" s="139"/>
      <c r="N14" s="135"/>
    </row>
    <row r="15" spans="2:14" x14ac:dyDescent="0.15">
      <c r="B15" s="26" t="s">
        <v>43</v>
      </c>
      <c r="D15" s="43" t="s">
        <v>13</v>
      </c>
      <c r="E15" s="139"/>
      <c r="F15" s="139"/>
      <c r="G15" s="139"/>
      <c r="H15" s="139"/>
      <c r="I15" s="139"/>
      <c r="J15" s="139"/>
      <c r="K15" s="139"/>
      <c r="L15" s="139"/>
      <c r="M15" s="139"/>
      <c r="N15" s="136"/>
    </row>
    <row r="16" spans="2:14" x14ac:dyDescent="0.15">
      <c r="B16" s="26" t="s">
        <v>44</v>
      </c>
      <c r="D16" s="43" t="s">
        <v>5</v>
      </c>
      <c r="E16" s="142"/>
      <c r="F16" s="143"/>
      <c r="G16" s="143"/>
      <c r="H16" s="143"/>
      <c r="I16" s="143"/>
      <c r="J16" s="143"/>
      <c r="K16" s="143"/>
      <c r="L16" s="143"/>
      <c r="M16" s="138"/>
      <c r="N16" s="39"/>
    </row>
    <row r="17" spans="1:15" ht="13.5" customHeight="1" x14ac:dyDescent="0.15">
      <c r="B17" s="26"/>
      <c r="D17" s="113" t="s">
        <v>91</v>
      </c>
      <c r="E17" s="6" t="s">
        <v>8</v>
      </c>
      <c r="F17" s="137"/>
      <c r="G17" s="138"/>
      <c r="H17" s="172"/>
      <c r="I17" s="173"/>
      <c r="J17" s="173"/>
      <c r="K17" s="173"/>
      <c r="L17" s="173"/>
      <c r="M17" s="173"/>
      <c r="N17" s="174"/>
    </row>
    <row r="18" spans="1:15" ht="13.5" customHeight="1" x14ac:dyDescent="0.15">
      <c r="D18" s="113"/>
      <c r="E18" s="6" t="s">
        <v>9</v>
      </c>
      <c r="F18" s="138"/>
      <c r="G18" s="139"/>
      <c r="H18" s="139"/>
      <c r="I18" s="139"/>
      <c r="J18" s="139"/>
      <c r="K18" s="139"/>
      <c r="L18" s="139"/>
      <c r="M18" s="139"/>
      <c r="N18" s="139"/>
    </row>
    <row r="19" spans="1:15" x14ac:dyDescent="0.15">
      <c r="B19" s="25" t="s">
        <v>46</v>
      </c>
      <c r="D19" s="113"/>
      <c r="E19" s="6" t="s">
        <v>10</v>
      </c>
      <c r="F19" s="143"/>
      <c r="G19" s="143"/>
      <c r="H19" s="162" t="s">
        <v>11</v>
      </c>
      <c r="I19" s="163"/>
      <c r="J19" s="164"/>
      <c r="K19" s="143"/>
      <c r="L19" s="143"/>
      <c r="M19" s="143"/>
      <c r="N19" s="138"/>
    </row>
    <row r="20" spans="1:15" ht="13.5" customHeight="1" x14ac:dyDescent="0.15">
      <c r="B20" s="26" t="s">
        <v>36</v>
      </c>
      <c r="D20" s="113" t="s">
        <v>92</v>
      </c>
      <c r="E20" s="6" t="s">
        <v>8</v>
      </c>
      <c r="F20" s="137"/>
      <c r="G20" s="138"/>
      <c r="H20" s="158"/>
      <c r="I20" s="165"/>
      <c r="J20" s="165"/>
      <c r="K20" s="165"/>
      <c r="L20" s="165"/>
      <c r="M20" s="165"/>
      <c r="N20" s="166"/>
    </row>
    <row r="21" spans="1:15" ht="13.5" customHeight="1" x14ac:dyDescent="0.15">
      <c r="B21" s="26" t="s">
        <v>47</v>
      </c>
      <c r="D21" s="113"/>
      <c r="E21" s="6" t="s">
        <v>9</v>
      </c>
      <c r="F21" s="138"/>
      <c r="G21" s="139"/>
      <c r="H21" s="139"/>
      <c r="I21" s="139"/>
      <c r="J21" s="139"/>
      <c r="K21" s="139"/>
      <c r="L21" s="139"/>
      <c r="M21" s="139"/>
      <c r="N21" s="139"/>
    </row>
    <row r="22" spans="1:15" ht="14.25" customHeight="1" x14ac:dyDescent="0.15">
      <c r="B22" s="26" t="s">
        <v>48</v>
      </c>
      <c r="D22" s="85"/>
      <c r="E22" s="7" t="s">
        <v>10</v>
      </c>
      <c r="F22" s="160"/>
      <c r="G22" s="160"/>
      <c r="H22" s="158" t="s">
        <v>11</v>
      </c>
      <c r="I22" s="159"/>
      <c r="J22" s="160"/>
      <c r="K22" s="160"/>
      <c r="L22" s="160"/>
      <c r="M22" s="160"/>
      <c r="N22" s="161"/>
    </row>
    <row r="23" spans="1:15" ht="13.5" customHeight="1" x14ac:dyDescent="0.15">
      <c r="B23" s="27"/>
      <c r="D23" s="119" t="s">
        <v>94</v>
      </c>
      <c r="E23" s="178" t="s">
        <v>42</v>
      </c>
      <c r="F23" s="178"/>
      <c r="G23" s="178"/>
      <c r="H23" s="162" t="s">
        <v>6</v>
      </c>
      <c r="I23" s="162"/>
      <c r="J23" s="162"/>
      <c r="K23" s="162"/>
      <c r="L23" s="162"/>
      <c r="M23" s="162"/>
      <c r="N23" s="162"/>
    </row>
    <row r="24" spans="1:15" x14ac:dyDescent="0.15">
      <c r="B24" s="28" t="s">
        <v>49</v>
      </c>
      <c r="D24" s="119"/>
      <c r="E24" s="178"/>
      <c r="F24" s="178"/>
      <c r="G24" s="178"/>
      <c r="H24" s="163" t="s">
        <v>19</v>
      </c>
      <c r="I24" s="169"/>
      <c r="J24" s="145"/>
      <c r="K24" s="145"/>
      <c r="L24" s="146"/>
      <c r="M24" s="8" t="s">
        <v>20</v>
      </c>
      <c r="N24" s="9"/>
    </row>
    <row r="25" spans="1:15" s="10" customFormat="1" x14ac:dyDescent="0.15">
      <c r="A25" s="29"/>
      <c r="B25" s="26" t="s">
        <v>42</v>
      </c>
      <c r="C25" s="24"/>
      <c r="D25" s="119"/>
      <c r="E25" s="178"/>
      <c r="F25" s="178"/>
      <c r="G25" s="178"/>
      <c r="H25" s="158" t="s">
        <v>11</v>
      </c>
      <c r="I25" s="159"/>
      <c r="J25" s="137"/>
      <c r="K25" s="143"/>
      <c r="L25" s="143"/>
      <c r="M25" s="143"/>
      <c r="N25" s="138"/>
      <c r="O25" s="1"/>
    </row>
    <row r="26" spans="1:15" ht="4.5" customHeight="1" x14ac:dyDescent="0.15">
      <c r="B26" s="30" t="s">
        <v>52</v>
      </c>
      <c r="C26" s="27"/>
      <c r="D26" s="144"/>
      <c r="E26" s="144"/>
      <c r="F26" s="144"/>
      <c r="G26" s="144"/>
      <c r="H26" s="144"/>
      <c r="I26" s="144"/>
      <c r="J26" s="144"/>
      <c r="K26" s="144"/>
      <c r="L26" s="144"/>
      <c r="M26" s="144"/>
      <c r="N26" s="144"/>
      <c r="O26" s="10"/>
    </row>
    <row r="27" spans="1:15" ht="14.25" customHeight="1" x14ac:dyDescent="0.15">
      <c r="B27" s="30" t="s">
        <v>53</v>
      </c>
      <c r="D27" s="85" t="s">
        <v>59</v>
      </c>
      <c r="E27" s="147" t="s">
        <v>42</v>
      </c>
      <c r="F27" s="148"/>
      <c r="G27" s="148"/>
      <c r="H27" s="148"/>
      <c r="I27" s="152" t="s">
        <v>23</v>
      </c>
      <c r="J27" s="152"/>
      <c r="K27" s="150" t="e">
        <f>VLOOKUP(E27,A39:B42,2,FALSE)</f>
        <v>#N/A</v>
      </c>
      <c r="L27" s="151"/>
      <c r="M27" s="151"/>
      <c r="N27" s="11" t="s">
        <v>24</v>
      </c>
    </row>
    <row r="28" spans="1:15" ht="13.5" customHeight="1" x14ac:dyDescent="0.15">
      <c r="B28" s="30" t="s">
        <v>54</v>
      </c>
      <c r="D28" s="86"/>
      <c r="E28" s="88" t="s">
        <v>66</v>
      </c>
      <c r="F28" s="89"/>
      <c r="G28" s="89"/>
      <c r="H28" s="89"/>
      <c r="I28" s="89"/>
      <c r="J28" s="89"/>
      <c r="K28" s="89"/>
      <c r="L28" s="89"/>
      <c r="M28" s="89"/>
      <c r="N28" s="90"/>
    </row>
    <row r="29" spans="1:15" ht="13.5" customHeight="1" x14ac:dyDescent="0.15">
      <c r="B29" s="26"/>
      <c r="D29" s="113" t="s">
        <v>83</v>
      </c>
      <c r="E29" s="87" t="s">
        <v>42</v>
      </c>
      <c r="F29" s="87"/>
      <c r="G29" s="87"/>
      <c r="H29" s="87"/>
      <c r="I29" s="87"/>
      <c r="J29" s="54"/>
      <c r="K29" s="52" t="s">
        <v>67</v>
      </c>
      <c r="L29" s="55"/>
      <c r="M29" s="53" t="s">
        <v>68</v>
      </c>
      <c r="N29" s="46" t="s">
        <v>42</v>
      </c>
      <c r="O29" s="51"/>
    </row>
    <row r="30" spans="1:15" ht="51" customHeight="1" x14ac:dyDescent="0.15">
      <c r="D30" s="113"/>
      <c r="E30" s="82" t="s">
        <v>89</v>
      </c>
      <c r="F30" s="83"/>
      <c r="G30" s="83"/>
      <c r="H30" s="83"/>
      <c r="I30" s="83"/>
      <c r="J30" s="83"/>
      <c r="K30" s="83"/>
      <c r="L30" s="83"/>
      <c r="M30" s="83"/>
      <c r="N30" s="84"/>
      <c r="O30" s="51"/>
    </row>
    <row r="31" spans="1:15" ht="32.25" customHeight="1" x14ac:dyDescent="0.15">
      <c r="B31" s="25" t="s">
        <v>21</v>
      </c>
      <c r="D31" s="113"/>
      <c r="E31" s="98" t="s">
        <v>69</v>
      </c>
      <c r="F31" s="99"/>
      <c r="G31" s="100"/>
      <c r="H31" s="101"/>
      <c r="I31" s="101"/>
      <c r="J31" s="101"/>
      <c r="K31" s="101"/>
      <c r="L31" s="101"/>
      <c r="M31" s="101"/>
      <c r="N31" s="102"/>
    </row>
    <row r="32" spans="1:15" ht="15.75" customHeight="1" x14ac:dyDescent="0.15">
      <c r="B32" s="26" t="s">
        <v>42</v>
      </c>
      <c r="D32" s="43" t="s">
        <v>70</v>
      </c>
      <c r="E32" s="98" t="s">
        <v>71</v>
      </c>
      <c r="F32" s="99"/>
      <c r="G32" s="147" t="s">
        <v>42</v>
      </c>
      <c r="H32" s="148"/>
      <c r="I32" s="149"/>
      <c r="J32" s="14" t="s">
        <v>72</v>
      </c>
      <c r="K32" s="147" t="s">
        <v>42</v>
      </c>
      <c r="L32" s="148"/>
      <c r="M32" s="149"/>
      <c r="N32" s="15"/>
    </row>
    <row r="33" spans="1:14" ht="3.75" customHeight="1" x14ac:dyDescent="0.15">
      <c r="B33" s="26" t="s">
        <v>50</v>
      </c>
    </row>
    <row r="34" spans="1:14" ht="13.5" customHeight="1" x14ac:dyDescent="0.15">
      <c r="B34" s="26" t="s">
        <v>51</v>
      </c>
      <c r="D34" s="113" t="s">
        <v>82</v>
      </c>
      <c r="E34" s="107" t="s">
        <v>73</v>
      </c>
      <c r="F34" s="108"/>
      <c r="G34" s="39" t="s">
        <v>74</v>
      </c>
      <c r="H34" s="12"/>
      <c r="I34" s="16" t="s">
        <v>75</v>
      </c>
      <c r="J34" s="12"/>
      <c r="K34" s="17" t="s">
        <v>16</v>
      </c>
      <c r="L34" s="168" t="s">
        <v>34</v>
      </c>
      <c r="M34" s="168"/>
      <c r="N34" s="168"/>
    </row>
    <row r="35" spans="1:14" x14ac:dyDescent="0.15">
      <c r="B35" s="26" t="s">
        <v>22</v>
      </c>
      <c r="D35" s="113"/>
      <c r="E35" s="109"/>
      <c r="F35" s="110"/>
      <c r="G35" s="39" t="s">
        <v>76</v>
      </c>
      <c r="H35" s="12"/>
      <c r="I35" s="16" t="s">
        <v>75</v>
      </c>
      <c r="J35" s="12"/>
      <c r="K35" s="17" t="s">
        <v>16</v>
      </c>
      <c r="L35" s="103" t="e">
        <f>DATEDIF((DATE(H34,J34,1)),(DATE(H35,J35,1)),"Y")&amp;"年"&amp;DATEDIF((DATE(H34,J34,1)),(DATE(H35,J35,1)),"YM")&amp;"ヶ月"</f>
        <v>#NUM!</v>
      </c>
      <c r="M35" s="103"/>
      <c r="N35" s="103"/>
    </row>
    <row r="36" spans="1:14" ht="13.5" customHeight="1" x14ac:dyDescent="0.15">
      <c r="B36" s="26"/>
      <c r="D36" s="113"/>
      <c r="E36" s="154" t="s">
        <v>77</v>
      </c>
      <c r="F36" s="155"/>
      <c r="G36" s="155"/>
      <c r="H36" s="155"/>
      <c r="I36" s="155"/>
      <c r="J36" s="155"/>
      <c r="K36" s="155"/>
      <c r="L36" s="156"/>
      <c r="M36" s="156"/>
      <c r="N36" s="157"/>
    </row>
    <row r="37" spans="1:14" ht="28.5" customHeight="1" x14ac:dyDescent="0.15">
      <c r="D37" s="113"/>
      <c r="E37" s="153"/>
      <c r="F37" s="153"/>
      <c r="G37" s="153"/>
      <c r="H37" s="153"/>
      <c r="I37" s="153"/>
      <c r="J37" s="153"/>
      <c r="K37" s="153"/>
      <c r="L37" s="153"/>
      <c r="M37" s="153"/>
      <c r="N37" s="153"/>
    </row>
    <row r="38" spans="1:14" ht="17.25" customHeight="1" x14ac:dyDescent="0.15">
      <c r="B38" s="25" t="s">
        <v>23</v>
      </c>
      <c r="D38" s="113"/>
      <c r="E38" s="93" t="s">
        <v>86</v>
      </c>
      <c r="F38" s="94"/>
      <c r="G38" s="94"/>
      <c r="H38" s="94"/>
      <c r="I38" s="94"/>
      <c r="J38" s="94"/>
      <c r="K38" s="94"/>
      <c r="L38" s="94"/>
      <c r="M38" s="94"/>
      <c r="N38" s="95"/>
    </row>
    <row r="39" spans="1:14" ht="13.5" customHeight="1" x14ac:dyDescent="0.15">
      <c r="A39" s="23" t="str">
        <f>B33</f>
        <v>石油学会普通(個人)会員</v>
      </c>
      <c r="B39" s="31">
        <v>21000</v>
      </c>
      <c r="D39" s="113"/>
      <c r="E39" s="91" t="s">
        <v>78</v>
      </c>
      <c r="F39" s="92"/>
      <c r="G39" s="96"/>
      <c r="H39" s="96"/>
      <c r="I39" s="96"/>
      <c r="J39" s="96"/>
      <c r="K39" s="96"/>
      <c r="L39" s="96"/>
      <c r="M39" s="96"/>
      <c r="N39" s="97"/>
    </row>
    <row r="40" spans="1:14" ht="13.5" customHeight="1" x14ac:dyDescent="0.15">
      <c r="A40" s="23" t="str">
        <f>B34</f>
        <v>維持(法人)会員</v>
      </c>
      <c r="B40" s="31">
        <v>25000</v>
      </c>
      <c r="D40" s="113"/>
      <c r="E40" s="91" t="s">
        <v>79</v>
      </c>
      <c r="F40" s="92"/>
      <c r="G40" s="96"/>
      <c r="H40" s="96"/>
      <c r="I40" s="96"/>
      <c r="J40" s="96"/>
      <c r="K40" s="96"/>
      <c r="L40" s="96"/>
      <c r="M40" s="96"/>
      <c r="N40" s="97"/>
    </row>
    <row r="41" spans="1:14" ht="13.5" customHeight="1" x14ac:dyDescent="0.15">
      <c r="A41" s="23" t="str">
        <f>B35</f>
        <v>非会員</v>
      </c>
      <c r="B41" s="31">
        <v>38000</v>
      </c>
      <c r="D41" s="113"/>
      <c r="E41" s="91" t="s">
        <v>80</v>
      </c>
      <c r="F41" s="92"/>
      <c r="G41" s="104"/>
      <c r="H41" s="105"/>
      <c r="I41" s="105"/>
      <c r="J41" s="13" t="s">
        <v>11</v>
      </c>
      <c r="K41" s="104"/>
      <c r="L41" s="105"/>
      <c r="M41" s="105"/>
      <c r="N41" s="106"/>
    </row>
    <row r="42" spans="1:14" ht="26.25" customHeight="1" x14ac:dyDescent="0.15">
      <c r="A42" s="23">
        <f>B36</f>
        <v>0</v>
      </c>
      <c r="B42" s="26"/>
      <c r="D42" s="63" t="s">
        <v>62</v>
      </c>
      <c r="E42" s="63"/>
      <c r="F42" s="63"/>
      <c r="G42" s="63"/>
      <c r="H42" s="63"/>
      <c r="I42" s="63"/>
      <c r="J42" s="63"/>
      <c r="K42" s="63"/>
      <c r="L42" s="63"/>
      <c r="M42" s="63"/>
      <c r="N42" s="63"/>
    </row>
    <row r="43" spans="1:14" ht="9" customHeight="1" x14ac:dyDescent="0.15">
      <c r="D43" s="10"/>
      <c r="E43" s="10"/>
      <c r="F43" s="10"/>
      <c r="G43" s="10"/>
      <c r="H43" s="10"/>
      <c r="I43" s="10"/>
      <c r="J43" s="10"/>
      <c r="K43" s="10"/>
      <c r="L43" s="10"/>
      <c r="M43" s="10"/>
      <c r="N43" s="10"/>
    </row>
    <row r="44" spans="1:14" s="10" customFormat="1" ht="27" customHeight="1" x14ac:dyDescent="0.15">
      <c r="A44" s="29"/>
      <c r="B44" s="33" t="s">
        <v>25</v>
      </c>
      <c r="C44" s="27"/>
      <c r="D44" s="73" t="s">
        <v>84</v>
      </c>
      <c r="E44" s="73"/>
      <c r="F44" s="73"/>
      <c r="G44" s="73"/>
      <c r="H44" s="73"/>
      <c r="I44" s="73"/>
      <c r="J44" s="73"/>
      <c r="K44" s="73"/>
      <c r="L44" s="73"/>
      <c r="M44" s="73"/>
      <c r="N44" s="38">
        <f>N2</f>
        <v>0</v>
      </c>
    </row>
    <row r="45" spans="1:14" ht="15.75" customHeight="1" x14ac:dyDescent="0.15">
      <c r="B45" s="26" t="s">
        <v>42</v>
      </c>
      <c r="N45" s="47" t="s">
        <v>61</v>
      </c>
    </row>
    <row r="46" spans="1:14" ht="14.25" customHeight="1" x14ac:dyDescent="0.15">
      <c r="B46" s="26" t="s">
        <v>26</v>
      </c>
      <c r="D46" s="56" t="s">
        <v>35</v>
      </c>
      <c r="E46" s="56"/>
      <c r="F46" s="56"/>
      <c r="G46" s="56" t="s">
        <v>37</v>
      </c>
      <c r="H46" s="56"/>
      <c r="I46" s="78" t="s">
        <v>81</v>
      </c>
      <c r="J46" s="79"/>
      <c r="K46" s="79"/>
      <c r="L46" s="80"/>
      <c r="M46" s="34"/>
      <c r="N46" s="35"/>
    </row>
    <row r="47" spans="1:14" ht="34.5" customHeight="1" x14ac:dyDescent="0.15">
      <c r="B47" s="26" t="s">
        <v>27</v>
      </c>
      <c r="D47" s="57" t="str">
        <f>D7</f>
        <v>選択してください</v>
      </c>
      <c r="E47" s="58"/>
      <c r="F47" s="59"/>
      <c r="G47" s="57" t="str">
        <f>G7</f>
        <v>選択してください</v>
      </c>
      <c r="H47" s="59"/>
      <c r="I47" s="60">
        <f>I7</f>
        <v>0</v>
      </c>
      <c r="J47" s="61"/>
      <c r="K47" s="61"/>
      <c r="L47" s="62"/>
      <c r="M47" s="18"/>
      <c r="N47" s="74"/>
    </row>
    <row r="48" spans="1:14" ht="7.5" customHeight="1" x14ac:dyDescent="0.15">
      <c r="B48" s="26"/>
      <c r="D48" s="19"/>
      <c r="E48" s="19"/>
      <c r="F48" s="19"/>
      <c r="G48" s="19"/>
      <c r="H48" s="19"/>
      <c r="I48" s="20"/>
      <c r="J48" s="20"/>
      <c r="K48" s="20"/>
      <c r="L48" s="20"/>
      <c r="N48" s="75"/>
    </row>
    <row r="49" spans="1:14" ht="14.25" customHeight="1" x14ac:dyDescent="0.15">
      <c r="D49" s="21" t="s">
        <v>12</v>
      </c>
      <c r="E49" s="81">
        <f>E14</f>
        <v>0</v>
      </c>
      <c r="F49" s="81"/>
      <c r="G49" s="81"/>
      <c r="H49" s="81"/>
      <c r="I49" s="81"/>
      <c r="J49" s="81"/>
      <c r="K49" s="81"/>
      <c r="L49" s="81"/>
      <c r="N49" s="75"/>
    </row>
    <row r="50" spans="1:14" ht="14.25" customHeight="1" x14ac:dyDescent="0.15">
      <c r="B50" s="25" t="s">
        <v>31</v>
      </c>
      <c r="D50" s="40" t="s">
        <v>13</v>
      </c>
      <c r="E50" s="77">
        <f>E15</f>
        <v>0</v>
      </c>
      <c r="F50" s="77"/>
      <c r="G50" s="77"/>
      <c r="H50" s="77"/>
      <c r="I50" s="77"/>
      <c r="J50" s="77"/>
      <c r="K50" s="77"/>
      <c r="L50" s="77"/>
      <c r="N50" s="75"/>
    </row>
    <row r="51" spans="1:14" ht="14.25" customHeight="1" x14ac:dyDescent="0.15">
      <c r="B51" s="26" t="s">
        <v>42</v>
      </c>
      <c r="D51" s="40" t="s">
        <v>1</v>
      </c>
      <c r="E51" s="70">
        <f>F11</f>
        <v>0</v>
      </c>
      <c r="F51" s="70"/>
      <c r="G51" s="70"/>
      <c r="H51" s="70"/>
      <c r="I51" s="70">
        <f>J11</f>
        <v>0</v>
      </c>
      <c r="J51" s="70"/>
      <c r="K51" s="70"/>
      <c r="L51" s="70"/>
      <c r="N51" s="75"/>
    </row>
    <row r="52" spans="1:14" ht="14.25" customHeight="1" x14ac:dyDescent="0.15">
      <c r="B52" s="26" t="s">
        <v>32</v>
      </c>
      <c r="D52" s="68" t="s">
        <v>7</v>
      </c>
      <c r="E52" s="71">
        <f>F12</f>
        <v>0</v>
      </c>
      <c r="F52" s="71"/>
      <c r="G52" s="71"/>
      <c r="H52" s="71"/>
      <c r="I52" s="71">
        <f>J12</f>
        <v>0</v>
      </c>
      <c r="J52" s="71"/>
      <c r="K52" s="71"/>
      <c r="L52" s="71"/>
      <c r="N52" s="76"/>
    </row>
    <row r="53" spans="1:14" ht="18.75" customHeight="1" x14ac:dyDescent="0.15">
      <c r="B53" s="26" t="s">
        <v>33</v>
      </c>
      <c r="D53" s="69"/>
      <c r="E53" s="72"/>
      <c r="F53" s="72"/>
      <c r="G53" s="72"/>
      <c r="H53" s="72"/>
      <c r="I53" s="72"/>
      <c r="J53" s="72"/>
      <c r="K53" s="72"/>
      <c r="L53" s="72"/>
      <c r="N53" s="22"/>
    </row>
    <row r="54" spans="1:14" ht="7.5" customHeight="1" x14ac:dyDescent="0.15"/>
    <row r="55" spans="1:14" ht="14.25" customHeight="1" x14ac:dyDescent="0.15">
      <c r="B55" s="25" t="s">
        <v>28</v>
      </c>
      <c r="D55" s="41" t="s">
        <v>38</v>
      </c>
      <c r="E55" s="65" t="e">
        <f>VLOOKUP(A59,A61:B65,2,FALSE)</f>
        <v>#N/A</v>
      </c>
      <c r="F55" s="65"/>
      <c r="G55" s="65"/>
      <c r="H55" s="65"/>
      <c r="I55" s="65"/>
      <c r="J55" s="65"/>
      <c r="K55" s="65"/>
      <c r="L55" s="65"/>
      <c r="M55" s="65"/>
      <c r="N55" s="65"/>
    </row>
    <row r="56" spans="1:14" ht="6" customHeight="1" x14ac:dyDescent="0.15">
      <c r="B56" s="26" t="s">
        <v>42</v>
      </c>
    </row>
    <row r="57" spans="1:14" ht="14.25" customHeight="1" x14ac:dyDescent="0.15">
      <c r="B57" s="26" t="s">
        <v>29</v>
      </c>
      <c r="D57" s="64" t="s">
        <v>39</v>
      </c>
      <c r="E57" s="66" t="e">
        <f>VLOOKUP(A59,A68:B72,2,FALSE)</f>
        <v>#N/A</v>
      </c>
      <c r="F57" s="66"/>
      <c r="G57" s="66"/>
      <c r="H57" s="66"/>
      <c r="I57" s="66"/>
      <c r="J57" s="66"/>
      <c r="K57" s="66"/>
      <c r="L57" s="66"/>
      <c r="M57" s="66"/>
      <c r="N57" s="66"/>
    </row>
    <row r="58" spans="1:14" ht="14.25" customHeight="1" x14ac:dyDescent="0.15">
      <c r="B58" s="26" t="s">
        <v>30</v>
      </c>
      <c r="D58" s="64"/>
      <c r="E58" s="66" t="e">
        <f>VLOOKUP(A59,A75:B79,2,FALSE)</f>
        <v>#N/A</v>
      </c>
      <c r="F58" s="66"/>
      <c r="G58" s="66"/>
      <c r="H58" s="66"/>
      <c r="I58" s="66"/>
      <c r="J58" s="66"/>
      <c r="K58" s="66"/>
      <c r="L58" s="66"/>
      <c r="M58" s="66"/>
      <c r="N58" s="66"/>
    </row>
    <row r="59" spans="1:14" ht="14.25" customHeight="1" x14ac:dyDescent="0.15">
      <c r="A59" s="23" t="str">
        <f>D7&amp;"　"&amp;G7</f>
        <v>選択してください　選択してください</v>
      </c>
      <c r="D59" s="64"/>
      <c r="E59" s="67" t="e">
        <f>HYPERLINK(VLOOKUP(A59,A82:B86,2,FALSE))</f>
        <v>#N/A</v>
      </c>
      <c r="F59" s="66"/>
      <c r="G59" s="66"/>
      <c r="H59" s="66"/>
      <c r="I59" s="66"/>
      <c r="J59" s="66"/>
      <c r="K59" s="66"/>
      <c r="L59" s="66"/>
      <c r="M59" s="66"/>
      <c r="N59" s="66"/>
    </row>
    <row r="60" spans="1:14" ht="9" customHeight="1" x14ac:dyDescent="0.15">
      <c r="B60" s="25" t="s">
        <v>38</v>
      </c>
    </row>
    <row r="61" spans="1:14" ht="14.25" customHeight="1" x14ac:dyDescent="0.15">
      <c r="A61" s="23" t="str">
        <f>$B$7&amp;"　"&amp;B15</f>
        <v>配管・設備　関東</v>
      </c>
      <c r="B61" s="48" t="s">
        <v>96</v>
      </c>
    </row>
    <row r="62" spans="1:14" ht="14.25" customHeight="1" x14ac:dyDescent="0.15">
      <c r="A62" s="23" t="str">
        <f>$B$7&amp;"　"&amp;B16</f>
        <v>配管・設備　関西</v>
      </c>
      <c r="B62" s="48" t="s">
        <v>97</v>
      </c>
    </row>
    <row r="63" spans="1:14" ht="14.25" customHeight="1" x14ac:dyDescent="0.15">
      <c r="A63" s="23" t="str">
        <f>B8&amp;"　"&amp;$B$15</f>
        <v>回転機　関東</v>
      </c>
      <c r="B63" s="48" t="s">
        <v>98</v>
      </c>
    </row>
    <row r="64" spans="1:14" ht="14.25" customHeight="1" x14ac:dyDescent="0.15">
      <c r="A64" s="23" t="str">
        <f>B9&amp;"　"&amp;$B$15</f>
        <v>電気設備　関東</v>
      </c>
      <c r="B64" s="48" t="s">
        <v>99</v>
      </c>
    </row>
    <row r="65" spans="1:2" ht="14.25" customHeight="1" x14ac:dyDescent="0.15">
      <c r="A65" s="23" t="str">
        <f>B10&amp;"　"&amp;$B$15</f>
        <v>計装設備　関東</v>
      </c>
      <c r="B65" s="48" t="s">
        <v>100</v>
      </c>
    </row>
    <row r="66" spans="1:2" ht="14.25" customHeight="1" x14ac:dyDescent="0.15"/>
    <row r="67" spans="1:2" ht="14.25" customHeight="1" x14ac:dyDescent="0.15">
      <c r="B67" s="25" t="s">
        <v>40</v>
      </c>
    </row>
    <row r="68" spans="1:2" ht="14.25" customHeight="1" x14ac:dyDescent="0.15">
      <c r="A68" s="23" t="str">
        <f>$B$7&amp;"　"&amp;B15</f>
        <v>配管・設備　関東</v>
      </c>
      <c r="B68" s="49" t="s">
        <v>101</v>
      </c>
    </row>
    <row r="69" spans="1:2" ht="14.25" customHeight="1" x14ac:dyDescent="0.15">
      <c r="A69" s="23" t="str">
        <f>$B$7&amp;"　"&amp;B16</f>
        <v>配管・設備　関西</v>
      </c>
      <c r="B69" s="49" t="s">
        <v>102</v>
      </c>
    </row>
    <row r="70" spans="1:2" ht="14.25" customHeight="1" x14ac:dyDescent="0.15">
      <c r="A70" s="23" t="str">
        <f>B8&amp;"　"&amp;$B$15</f>
        <v>回転機　関東</v>
      </c>
      <c r="B70" s="49" t="s">
        <v>103</v>
      </c>
    </row>
    <row r="71" spans="1:2" ht="14.25" customHeight="1" x14ac:dyDescent="0.15">
      <c r="A71" s="23" t="str">
        <f>B9&amp;"　"&amp;$B$15</f>
        <v>電気設備　関東</v>
      </c>
      <c r="B71" s="49" t="s">
        <v>101</v>
      </c>
    </row>
    <row r="72" spans="1:2" ht="14.25" customHeight="1" x14ac:dyDescent="0.15">
      <c r="A72" s="23" t="str">
        <f>B10&amp;"　"&amp;$B$15</f>
        <v>計装設備　関東</v>
      </c>
      <c r="B72" s="49" t="s">
        <v>103</v>
      </c>
    </row>
    <row r="73" spans="1:2" ht="14.25" customHeight="1" x14ac:dyDescent="0.15"/>
    <row r="74" spans="1:2" ht="14.25" customHeight="1" x14ac:dyDescent="0.15">
      <c r="B74" s="25" t="s">
        <v>9</v>
      </c>
    </row>
    <row r="75" spans="1:2" ht="14.25" customHeight="1" x14ac:dyDescent="0.15">
      <c r="A75" s="23" t="str">
        <f>$B$7&amp;"　"&amp;B15</f>
        <v>配管・設備　関東</v>
      </c>
      <c r="B75" s="50" t="s">
        <v>105</v>
      </c>
    </row>
    <row r="76" spans="1:2" ht="14.25" customHeight="1" x14ac:dyDescent="0.15">
      <c r="A76" s="23" t="str">
        <f>$B$7&amp;"　"&amp;B16</f>
        <v>配管・設備　関西</v>
      </c>
      <c r="B76" s="50" t="s">
        <v>104</v>
      </c>
    </row>
    <row r="77" spans="1:2" ht="14.25" customHeight="1" x14ac:dyDescent="0.15">
      <c r="A77" s="23" t="str">
        <f>B8&amp;"　"&amp;$B$15</f>
        <v>回転機　関東</v>
      </c>
      <c r="B77" s="50" t="s">
        <v>105</v>
      </c>
    </row>
    <row r="78" spans="1:2" ht="14.25" customHeight="1" x14ac:dyDescent="0.15">
      <c r="A78" s="23" t="str">
        <f>B9&amp;"　"&amp;$B$15</f>
        <v>電気設備　関東</v>
      </c>
      <c r="B78" s="50" t="s">
        <v>105</v>
      </c>
    </row>
    <row r="79" spans="1:2" ht="14.25" customHeight="1" x14ac:dyDescent="0.15">
      <c r="A79" s="23" t="str">
        <f>B10&amp;"　"&amp;$B$15</f>
        <v>計装設備　関東</v>
      </c>
      <c r="B79" s="50" t="s">
        <v>105</v>
      </c>
    </row>
    <row r="80" spans="1:2" ht="14.25" customHeight="1" x14ac:dyDescent="0.15"/>
    <row r="81" spans="1:2" ht="14.25" customHeight="1" x14ac:dyDescent="0.15">
      <c r="B81" s="25" t="s">
        <v>41</v>
      </c>
    </row>
    <row r="82" spans="1:2" ht="14.25" customHeight="1" x14ac:dyDescent="0.15">
      <c r="A82" s="23" t="str">
        <f>$B$7&amp;"　"&amp;B15</f>
        <v>配管・設備　関東</v>
      </c>
      <c r="B82" s="36" t="s">
        <v>106</v>
      </c>
    </row>
    <row r="83" spans="1:2" ht="14.25" customHeight="1" x14ac:dyDescent="0.15">
      <c r="A83" s="23" t="str">
        <f>$B$7&amp;"　"&amp;B16</f>
        <v>配管・設備　関西</v>
      </c>
      <c r="B83" s="36" t="s">
        <v>90</v>
      </c>
    </row>
    <row r="84" spans="1:2" ht="14.25" customHeight="1" x14ac:dyDescent="0.15">
      <c r="A84" s="23" t="str">
        <f>B8&amp;"　"&amp;$B$15</f>
        <v>回転機　関東</v>
      </c>
      <c r="B84" s="36" t="s">
        <v>107</v>
      </c>
    </row>
    <row r="85" spans="1:2" ht="14.25" customHeight="1" x14ac:dyDescent="0.15">
      <c r="A85" s="23" t="str">
        <f>B9&amp;"　"&amp;$B$15</f>
        <v>電気設備　関東</v>
      </c>
      <c r="B85" s="36" t="s">
        <v>107</v>
      </c>
    </row>
    <row r="86" spans="1:2" ht="14.25" customHeight="1" x14ac:dyDescent="0.15">
      <c r="A86" s="23" t="str">
        <f>B10&amp;"　"&amp;$B$15</f>
        <v>計装設備　関東</v>
      </c>
      <c r="B86" s="36" t="s">
        <v>107</v>
      </c>
    </row>
  </sheetData>
  <sheetProtection algorithmName="SHA-512" hashValue="pe6IapxDy4IWKHL/QpvQVDSXuHknIMvKDDAG1h84vi2pKv/VDG9Tw+poEg2YXlHNjjL2Y/vTZ5hnqgW3kKPT9A==" saltValue="GKuzpKERt1G9iyrcMzOW7A==" spinCount="100000" sheet="1"/>
  <mergeCells count="96">
    <mergeCell ref="F18:N18"/>
    <mergeCell ref="F22:G22"/>
    <mergeCell ref="D2:M2"/>
    <mergeCell ref="L34:N34"/>
    <mergeCell ref="H25:I25"/>
    <mergeCell ref="H24:I24"/>
    <mergeCell ref="J25:N25"/>
    <mergeCell ref="D17:D19"/>
    <mergeCell ref="I9:M9"/>
    <mergeCell ref="J11:L11"/>
    <mergeCell ref="H17:N17"/>
    <mergeCell ref="D8:M8"/>
    <mergeCell ref="D5:N5"/>
    <mergeCell ref="D23:D25"/>
    <mergeCell ref="E23:G25"/>
    <mergeCell ref="H23:N23"/>
    <mergeCell ref="F21:N21"/>
    <mergeCell ref="F19:G19"/>
    <mergeCell ref="H19:I19"/>
    <mergeCell ref="J19:N19"/>
    <mergeCell ref="F20:G20"/>
    <mergeCell ref="H20:N20"/>
    <mergeCell ref="D26:N26"/>
    <mergeCell ref="D20:D22"/>
    <mergeCell ref="J24:L24"/>
    <mergeCell ref="E27:H27"/>
    <mergeCell ref="D34:D41"/>
    <mergeCell ref="D29:D31"/>
    <mergeCell ref="E32:F32"/>
    <mergeCell ref="G32:I32"/>
    <mergeCell ref="K27:M27"/>
    <mergeCell ref="I27:J27"/>
    <mergeCell ref="E40:F40"/>
    <mergeCell ref="E37:N37"/>
    <mergeCell ref="E36:N36"/>
    <mergeCell ref="K32:M32"/>
    <mergeCell ref="H22:I22"/>
    <mergeCell ref="J22:N22"/>
    <mergeCell ref="N13:N15"/>
    <mergeCell ref="F17:G17"/>
    <mergeCell ref="J12:L12"/>
    <mergeCell ref="E14:M14"/>
    <mergeCell ref="E15:M15"/>
    <mergeCell ref="E11:E12"/>
    <mergeCell ref="E16:M16"/>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E30:N30"/>
    <mergeCell ref="D27:D28"/>
    <mergeCell ref="E29:I29"/>
    <mergeCell ref="E28:N28"/>
    <mergeCell ref="E41:F41"/>
    <mergeCell ref="E38:N38"/>
    <mergeCell ref="G39:N39"/>
    <mergeCell ref="G40:N40"/>
    <mergeCell ref="E31:F31"/>
    <mergeCell ref="G31:N31"/>
    <mergeCell ref="L35:N35"/>
    <mergeCell ref="G41:I41"/>
    <mergeCell ref="K41:N41"/>
    <mergeCell ref="E39:F39"/>
    <mergeCell ref="E34:F35"/>
    <mergeCell ref="D42:N42"/>
    <mergeCell ref="D57:D59"/>
    <mergeCell ref="E55:N55"/>
    <mergeCell ref="E57:N57"/>
    <mergeCell ref="E58:N58"/>
    <mergeCell ref="E59:N59"/>
    <mergeCell ref="D52:D53"/>
    <mergeCell ref="I51:L51"/>
    <mergeCell ref="E52:H53"/>
    <mergeCell ref="I52:L53"/>
    <mergeCell ref="D44:M44"/>
    <mergeCell ref="N47:N52"/>
    <mergeCell ref="E50:L50"/>
    <mergeCell ref="I46:L46"/>
    <mergeCell ref="E49:L49"/>
    <mergeCell ref="E51:H51"/>
    <mergeCell ref="G46:H46"/>
    <mergeCell ref="D46:F46"/>
    <mergeCell ref="D47:F47"/>
    <mergeCell ref="G47:H47"/>
    <mergeCell ref="I47:L47"/>
  </mergeCells>
  <phoneticPr fontId="3"/>
  <conditionalFormatting sqref="I10 F11:H12 J11:L12 F13 H13 J13 J25 M12">
    <cfRule type="containsBlanks" dxfId="12" priority="12">
      <formula>LEN(TRIM(F10))=0</formula>
    </cfRule>
  </conditionalFormatting>
  <conditionalFormatting sqref="E14:M16">
    <cfRule type="containsBlanks" dxfId="11" priority="13">
      <formula>LEN(TRIM(E14))=0</formula>
    </cfRule>
  </conditionalFormatting>
  <conditionalFormatting sqref="F17:G17 F18:N18 F19:G20 F21:N21 F22:G22 J22:N22 J19:N19">
    <cfRule type="containsBlanks" dxfId="10" priority="14">
      <formula>LEN(TRIM(F17))=0</formula>
    </cfRule>
  </conditionalFormatting>
  <conditionalFormatting sqref="I10:M10">
    <cfRule type="containsBlanks" dxfId="9" priority="11">
      <formula>LEN(TRIM(I10))=0</formula>
    </cfRule>
  </conditionalFormatting>
  <conditionalFormatting sqref="H34:H35 J34:J35 E37:N37 G39:N40 G41 J41:K41">
    <cfRule type="containsBlanks" dxfId="8" priority="9">
      <formula>LEN(TRIM(E34))=0</formula>
    </cfRule>
  </conditionalFormatting>
  <conditionalFormatting sqref="J24 N24">
    <cfRule type="containsBlanks" dxfId="7" priority="8">
      <formula>LEN(TRIM(J24))=0</formula>
    </cfRule>
  </conditionalFormatting>
  <conditionalFormatting sqref="D7 G7 M12 E27 E29 N29 G32 K32 E23">
    <cfRule type="containsText" dxfId="6" priority="7" operator="containsText" text="選択">
      <formula>NOT(ISERROR(SEARCH("選択",D7)))</formula>
    </cfRule>
  </conditionalFormatting>
  <conditionalFormatting sqref="H24">
    <cfRule type="containsText" dxfId="5" priority="6" operator="containsText" text="選択">
      <formula>NOT(ISERROR(SEARCH("選択",H24)))</formula>
    </cfRule>
  </conditionalFormatting>
  <conditionalFormatting sqref="H25">
    <cfRule type="containsText" dxfId="4" priority="5" operator="containsText" text="選択">
      <formula>NOT(ISERROR(SEARCH("選択",H25)))</formula>
    </cfRule>
  </conditionalFormatting>
  <conditionalFormatting sqref="G31:N31">
    <cfRule type="containsBlanks" dxfId="3" priority="4">
      <formula>LEN(TRIM(G31))=0</formula>
    </cfRule>
  </conditionalFormatting>
  <conditionalFormatting sqref="D44:M44">
    <cfRule type="expression" dxfId="2" priority="3" stopIfTrue="1">
      <formula>$I$7=""</formula>
    </cfRule>
  </conditionalFormatting>
  <conditionalFormatting sqref="J29">
    <cfRule type="containsBlanks" dxfId="1" priority="2">
      <formula>LEN(TRIM(J29))=0</formula>
    </cfRule>
  </conditionalFormatting>
  <conditionalFormatting sqref="L29">
    <cfRule type="containsBlanks" dxfId="0" priority="1">
      <formula>LEN(TRIM(L29))=0</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G32:I32 K32:M32" xr:uid="{00000000-0002-0000-0000-000004000000}">
      <formula1>$B$56:$B$58</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2:N22 F13 H13 J13 H34:H35 K41:N41 J25:N25" xr:uid="{00000000-0002-0000-0000-000008000000}"/>
    <dataValidation type="custom" imeMode="fullKatakana" allowBlank="1" showInputMessage="1" showErrorMessage="1" error="全角カタカナで入力してください。" prompt="全角カタカナで入力してください。" sqref="J11:L11 F11:H11" xr:uid="{00000000-0002-0000-0000-000009000000}">
      <formula1>AND(F11=PHONETIC(F11),LEN(F11)*2=LENB(F11))</formula1>
    </dataValidation>
    <dataValidation imeMode="hiragana" allowBlank="1" showInputMessage="1" showErrorMessage="1" sqref="F12:H12 J12:L12" xr:uid="{00000000-0002-0000-0000-00000A000000}"/>
    <dataValidation type="whole" imeMode="disabled" allowBlank="1" showInputMessage="1" showErrorMessage="1" sqref="J34:J35" xr:uid="{00000000-0002-0000-0000-00000B000000}">
      <formula1>1</formula1>
      <formula2>12</formula2>
    </dataValidation>
    <dataValidation type="list" allowBlank="1" showInputMessage="1" showErrorMessage="1" sqref="E29:I29" xr:uid="{3FA92B04-4340-4BC5-9082-40F8796B7C3F}">
      <formula1>$B$45:$B$47</formula1>
    </dataValidation>
    <dataValidation type="list" allowBlank="1" showInputMessage="1" showErrorMessage="1" sqref="N29" xr:uid="{586F3D69-F92C-47B7-99EB-B9C6FDA036D9}">
      <formula1>$B$51:$B$53</formula1>
    </dataValidation>
  </dataValidations>
  <hyperlinks>
    <hyperlink ref="E28:N28" r:id="rId1" display="石油学会維持（法人）会員一覧はこちら" xr:uid="{00000000-0004-0000-0000-000000000000}"/>
  </hyperlinks>
  <pageMargins left="0.59055118110236227" right="0.59055118110236227" top="0.26" bottom="0.32" header="0.2" footer="0.2"/>
  <pageSetup paperSize="9" orientation="portrait" horizontalDpi="300" verticalDpi="300" r:id="rId2"/>
  <rowBreaks count="1" manualBreakCount="1">
    <brk id="42" min="3"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pc11-sato</cp:lastModifiedBy>
  <cp:lastPrinted>2022-10-12T02:58:46Z</cp:lastPrinted>
  <dcterms:created xsi:type="dcterms:W3CDTF">2016-08-15T02:13:53Z</dcterms:created>
  <dcterms:modified xsi:type="dcterms:W3CDTF">2022-10-12T04:51:52Z</dcterms:modified>
</cp:coreProperties>
</file>